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rel\folder redirections\wranova\Plocha\ROZPOČET\2016\II. čtvrtletí\"/>
    </mc:Choice>
  </mc:AlternateContent>
  <bookViews>
    <workbookView xWindow="480" yWindow="15" windowWidth="11340" windowHeight="9090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G39" i="1" l="1"/>
  <c r="G62" i="1"/>
  <c r="G41" i="1"/>
  <c r="G40" i="1"/>
  <c r="G8" i="1" l="1"/>
  <c r="G7" i="1" l="1"/>
  <c r="G4" i="1"/>
  <c r="G36" i="1"/>
  <c r="G5" i="1"/>
  <c r="G6" i="1"/>
  <c r="F53" i="1" l="1"/>
  <c r="E53" i="1"/>
  <c r="D53" i="1"/>
  <c r="G63" i="1" l="1"/>
  <c r="G61" i="1"/>
  <c r="G60" i="1"/>
  <c r="G52" i="1"/>
  <c r="F64" i="1" l="1"/>
  <c r="E64" i="1"/>
  <c r="D64" i="1"/>
  <c r="G64" i="1" l="1"/>
  <c r="G35" i="1"/>
  <c r="G49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7" i="1"/>
  <c r="G38" i="1"/>
  <c r="F43" i="1"/>
  <c r="E43" i="1"/>
  <c r="G53" i="1" l="1"/>
  <c r="G43" i="1"/>
  <c r="D43" i="1"/>
</calcChain>
</file>

<file path=xl/sharedStrings.xml><?xml version="1.0" encoding="utf-8"?>
<sst xmlns="http://schemas.openxmlformats.org/spreadsheetml/2006/main" count="64" uniqueCount="64">
  <si>
    <t>Lesnictví</t>
  </si>
  <si>
    <t>Rozpočet schv.</t>
  </si>
  <si>
    <t>Knihovna</t>
  </si>
  <si>
    <t>Zpravodaj</t>
  </si>
  <si>
    <t>CELKEM :</t>
  </si>
  <si>
    <t xml:space="preserve">Příjmy </t>
  </si>
  <si>
    <t>Daň z příjmů FO z.č.</t>
  </si>
  <si>
    <t>Daň z příjmů FO  ze s.v.č.</t>
  </si>
  <si>
    <t>Daň z příjmů PO</t>
  </si>
  <si>
    <t>Daň z příjmů PO za obec</t>
  </si>
  <si>
    <t>Daň FO sráž.</t>
  </si>
  <si>
    <t>DPH</t>
  </si>
  <si>
    <t>Správní poplatky</t>
  </si>
  <si>
    <t>Popl. za už.veřej.prostr.</t>
  </si>
  <si>
    <t>Hřbitovní poplatky</t>
  </si>
  <si>
    <t>Příjmy z pronájmu penzionu</t>
  </si>
  <si>
    <t>Příjmy z úroků</t>
  </si>
  <si>
    <t>Prodej popelnic</t>
  </si>
  <si>
    <t>Splátka půjček</t>
  </si>
  <si>
    <t>Příjmy z EKOKOMU</t>
  </si>
  <si>
    <t>Příjmy z pronájmu bytů</t>
  </si>
  <si>
    <t>MKZ - vstupné</t>
  </si>
  <si>
    <t>Zapojení zůstatku na b.účtě</t>
  </si>
  <si>
    <t>Odvod z loterií a jiných her</t>
  </si>
  <si>
    <t>Rozpoč.upr.</t>
  </si>
  <si>
    <t>Plnění rozpočtu</t>
  </si>
  <si>
    <t>P a V vládního sektoru</t>
  </si>
  <si>
    <t>RU%</t>
  </si>
  <si>
    <t>Daň z nemovitosti</t>
  </si>
  <si>
    <t>Popl. ze psů</t>
  </si>
  <si>
    <t>Rozhlas a televize - hlášení</t>
  </si>
  <si>
    <t>Popl. za svoz kom. odpadu</t>
  </si>
  <si>
    <t>Příjmy z pronájmu nebytových prostor</t>
  </si>
  <si>
    <t>Neinvestič. dotace KÚZ</t>
  </si>
  <si>
    <t>Příspěvky obcí - Policie</t>
  </si>
  <si>
    <t>Péče o vzhled obcí a zeleň</t>
  </si>
  <si>
    <t>Úvěr ČS - náměstí</t>
  </si>
  <si>
    <t>Výstavba a údržba inž. sítí</t>
  </si>
  <si>
    <t>Ost.neinvest. transfery ze SR</t>
  </si>
  <si>
    <t>Příjmy z pronájmu SDH internet</t>
  </si>
  <si>
    <t xml:space="preserve">Odvod z VHP </t>
  </si>
  <si>
    <r>
      <t xml:space="preserve">Tělovýchovná činost - </t>
    </r>
    <r>
      <rPr>
        <sz val="10"/>
        <rFont val="Arial"/>
        <family val="2"/>
        <charset val="238"/>
      </rPr>
      <t>pronájem KD</t>
    </r>
  </si>
  <si>
    <r>
      <t xml:space="preserve">Činnost místní správy - </t>
    </r>
    <r>
      <rPr>
        <sz val="10"/>
        <rFont val="Arial"/>
        <family val="2"/>
        <charset val="238"/>
      </rPr>
      <t xml:space="preserve">prodej </t>
    </r>
  </si>
  <si>
    <t>Financování</t>
  </si>
  <si>
    <t>Daňové příjmy celkem:</t>
  </si>
  <si>
    <t>Nedaňové příjmy celkem:</t>
  </si>
  <si>
    <t>Dotace celkem:</t>
  </si>
  <si>
    <t>Kapitalové příjmy celkem:</t>
  </si>
  <si>
    <t>§</t>
  </si>
  <si>
    <t>Rekapitulace příjmů</t>
  </si>
  <si>
    <r>
      <t xml:space="preserve">Komunální služby - </t>
    </r>
    <r>
      <rPr>
        <sz val="10"/>
        <rFont val="Arial"/>
        <family val="2"/>
        <charset val="238"/>
      </rPr>
      <t>příjmy z pronájmu pozemků + ostatní služby</t>
    </r>
  </si>
  <si>
    <r>
      <t xml:space="preserve">Komun.služby - </t>
    </r>
    <r>
      <rPr>
        <sz val="10"/>
        <rFont val="Arial"/>
        <family val="2"/>
        <charset val="238"/>
      </rPr>
      <t>prodeje  Poz.</t>
    </r>
  </si>
  <si>
    <t>Převody vlastním fondům</t>
  </si>
  <si>
    <t>Schválený r.</t>
  </si>
  <si>
    <t>Upravený r.</t>
  </si>
  <si>
    <t>Čerpání</t>
  </si>
  <si>
    <t>Příjmy Celkem:</t>
  </si>
  <si>
    <t>CELKEM</t>
  </si>
  <si>
    <t>Pitná voda</t>
  </si>
  <si>
    <t>Správa ve vodním hospodářství</t>
  </si>
  <si>
    <t>Využívání ostatních odpadů</t>
  </si>
  <si>
    <t>Pol.</t>
  </si>
  <si>
    <t xml:space="preserve">                                  Rozpočet příjmů II.čtvrtletí 2016</t>
  </si>
  <si>
    <t>k 30.6.2016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</si>
</sst>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K_č_-;\-* #,##0\ _K_č_-;_-* &quot;-&quot;\ _K_č_-;_-@_-"/>
    <numFmt numFmtId="44" formatCode="_-* #,##0.00\ &quot;Kč&quot;_-;\-* #,##0.00\ &quot;Kč&quot;_-;_-* &quot;-&quot;??\ &quot;Kč&quot;_-;_-@_-"/>
    <numFmt numFmtId="164" formatCode="#,##0_ ;\-#,##0\ "/>
    <numFmt numFmtId="165" formatCode="0.000"/>
  </numFmts>
  <fonts count="9" x14ac:knownFonts="1">
    <font>
      <sz val="10"/>
      <name val="Arial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0" fillId="0" borderId="0" xfId="0" applyBorder="1" applyAlignment="1"/>
    <xf numFmtId="0" fontId="1" fillId="0" borderId="0" xfId="0" applyFont="1" applyBorder="1"/>
    <xf numFmtId="0" fontId="0" fillId="0" borderId="0" xfId="0" applyBorder="1"/>
    <xf numFmtId="4" fontId="7" fillId="0" borderId="6" xfId="0" applyNumberFormat="1" applyFont="1" applyBorder="1"/>
    <xf numFmtId="2" fontId="7" fillId="0" borderId="6" xfId="0" applyNumberFormat="1" applyFont="1" applyBorder="1"/>
    <xf numFmtId="0" fontId="8" fillId="0" borderId="0" xfId="0" applyFont="1" applyBorder="1" applyAlignment="1">
      <alignment horizontal="center"/>
    </xf>
    <xf numFmtId="3" fontId="7" fillId="0" borderId="6" xfId="0" applyNumberFormat="1" applyFont="1" applyBorder="1"/>
    <xf numFmtId="164" fontId="7" fillId="0" borderId="11" xfId="0" applyNumberFormat="1" applyFont="1" applyBorder="1" applyAlignment="1">
      <alignment horizontal="center"/>
    </xf>
    <xf numFmtId="3" fontId="7" fillId="0" borderId="7" xfId="0" applyNumberFormat="1" applyFont="1" applyBorder="1"/>
    <xf numFmtId="41" fontId="7" fillId="0" borderId="5" xfId="0" applyNumberFormat="1" applyFont="1" applyBorder="1" applyAlignment="1">
      <alignment horizontal="center"/>
    </xf>
    <xf numFmtId="3" fontId="7" fillId="2" borderId="7" xfId="0" applyNumberFormat="1" applyFont="1" applyFill="1" applyBorder="1"/>
    <xf numFmtId="3" fontId="7" fillId="0" borderId="11" xfId="0" applyNumberFormat="1" applyFont="1" applyBorder="1"/>
    <xf numFmtId="41" fontId="8" fillId="0" borderId="11" xfId="0" applyNumberFormat="1" applyFont="1" applyFill="1" applyBorder="1" applyAlignment="1">
      <alignment horizontal="center"/>
    </xf>
    <xf numFmtId="0" fontId="8" fillId="0" borderId="4" xfId="0" applyFont="1" applyBorder="1"/>
    <xf numFmtId="0" fontId="2" fillId="3" borderId="17" xfId="0" applyFont="1" applyFill="1" applyBorder="1" applyAlignment="1">
      <alignment horizontal="center"/>
    </xf>
    <xf numFmtId="0" fontId="8" fillId="0" borderId="14" xfId="0" applyFont="1" applyBorder="1"/>
    <xf numFmtId="0" fontId="8" fillId="0" borderId="18" xfId="0" applyFont="1" applyBorder="1"/>
    <xf numFmtId="0" fontId="8" fillId="0" borderId="18" xfId="0" applyFont="1" applyBorder="1" applyAlignment="1">
      <alignment wrapText="1"/>
    </xf>
    <xf numFmtId="0" fontId="8" fillId="0" borderId="18" xfId="0" applyFont="1" applyBorder="1" applyAlignment="1">
      <alignment vertical="center" wrapText="1"/>
    </xf>
    <xf numFmtId="0" fontId="8" fillId="0" borderId="18" xfId="0" applyFont="1" applyBorder="1" applyAlignment="1">
      <alignment wrapText="1" shrinkToFit="1"/>
    </xf>
    <xf numFmtId="0" fontId="0" fillId="0" borderId="5" xfId="0" applyBorder="1"/>
    <xf numFmtId="0" fontId="0" fillId="0" borderId="16" xfId="0" applyBorder="1"/>
    <xf numFmtId="0" fontId="8" fillId="0" borderId="12" xfId="0" applyFont="1" applyBorder="1"/>
    <xf numFmtId="2" fontId="7" fillId="0" borderId="20" xfId="0" applyNumberFormat="1" applyFont="1" applyBorder="1"/>
    <xf numFmtId="0" fontId="8" fillId="3" borderId="21" xfId="0" applyFont="1" applyFill="1" applyBorder="1"/>
    <xf numFmtId="3" fontId="8" fillId="3" borderId="22" xfId="0" applyNumberFormat="1" applyFont="1" applyFill="1" applyBorder="1" applyAlignment="1">
      <alignment horizontal="right"/>
    </xf>
    <xf numFmtId="4" fontId="8" fillId="3" borderId="22" xfId="0" applyNumberFormat="1" applyFont="1" applyFill="1" applyBorder="1" applyAlignment="1">
      <alignment horizontal="right"/>
    </xf>
    <xf numFmtId="0" fontId="8" fillId="0" borderId="11" xfId="0" applyFont="1" applyBorder="1"/>
    <xf numFmtId="0" fontId="8" fillId="0" borderId="5" xfId="0" applyFont="1" applyBorder="1"/>
    <xf numFmtId="0" fontId="2" fillId="0" borderId="5" xfId="0" applyFont="1" applyBorder="1"/>
    <xf numFmtId="4" fontId="8" fillId="0" borderId="24" xfId="0" applyNumberFormat="1" applyFont="1" applyBorder="1"/>
    <xf numFmtId="2" fontId="7" fillId="0" borderId="23" xfId="0" applyNumberFormat="1" applyFont="1" applyBorder="1"/>
    <xf numFmtId="0" fontId="8" fillId="0" borderId="25" xfId="0" applyFont="1" applyBorder="1"/>
    <xf numFmtId="4" fontId="8" fillId="0" borderId="20" xfId="0" applyNumberFormat="1" applyFont="1" applyBorder="1"/>
    <xf numFmtId="4" fontId="8" fillId="0" borderId="10" xfId="0" applyNumberFormat="1" applyFont="1" applyBorder="1"/>
    <xf numFmtId="2" fontId="7" fillId="0" borderId="10" xfId="0" applyNumberFormat="1" applyFont="1" applyBorder="1"/>
    <xf numFmtId="0" fontId="8" fillId="0" borderId="27" xfId="0" applyFont="1" applyBorder="1"/>
    <xf numFmtId="4" fontId="8" fillId="0" borderId="15" xfId="0" applyNumberFormat="1" applyFont="1" applyBorder="1"/>
    <xf numFmtId="2" fontId="7" fillId="0" borderId="28" xfId="0" applyNumberFormat="1" applyFont="1" applyBorder="1"/>
    <xf numFmtId="2" fontId="7" fillId="3" borderId="19" xfId="0" applyNumberFormat="1" applyFont="1" applyFill="1" applyBorder="1"/>
    <xf numFmtId="0" fontId="8" fillId="3" borderId="30" xfId="0" applyFont="1" applyFill="1" applyBorder="1"/>
    <xf numFmtId="4" fontId="8" fillId="3" borderId="29" xfId="0" applyNumberFormat="1" applyFont="1" applyFill="1" applyBorder="1"/>
    <xf numFmtId="2" fontId="7" fillId="3" borderId="3" xfId="0" applyNumberFormat="1" applyFont="1" applyFill="1" applyBorder="1"/>
    <xf numFmtId="3" fontId="8" fillId="2" borderId="0" xfId="0" applyNumberFormat="1" applyFont="1" applyFill="1" applyBorder="1" applyAlignment="1">
      <alignment horizontal="right"/>
    </xf>
    <xf numFmtId="4" fontId="2" fillId="2" borderId="0" xfId="0" applyNumberFormat="1" applyFont="1" applyFill="1" applyBorder="1" applyAlignment="1">
      <alignment horizontal="right"/>
    </xf>
    <xf numFmtId="2" fontId="7" fillId="2" borderId="0" xfId="0" applyNumberFormat="1" applyFont="1" applyFill="1" applyBorder="1"/>
    <xf numFmtId="0" fontId="0" fillId="0" borderId="4" xfId="0" applyBorder="1"/>
    <xf numFmtId="0" fontId="0" fillId="0" borderId="7" xfId="0" applyBorder="1"/>
    <xf numFmtId="0" fontId="0" fillId="0" borderId="27" xfId="0" applyBorder="1"/>
    <xf numFmtId="0" fontId="0" fillId="0" borderId="15" xfId="0" applyBorder="1"/>
    <xf numFmtId="0" fontId="2" fillId="3" borderId="0" xfId="0" applyFont="1" applyFill="1" applyBorder="1" applyAlignment="1">
      <alignment horizontal="center"/>
    </xf>
    <xf numFmtId="4" fontId="0" fillId="0" borderId="5" xfId="0" applyNumberFormat="1" applyBorder="1"/>
    <xf numFmtId="4" fontId="0" fillId="0" borderId="7" xfId="0" applyNumberFormat="1" applyBorder="1"/>
    <xf numFmtId="0" fontId="8" fillId="3" borderId="4" xfId="0" applyFont="1" applyFill="1" applyBorder="1"/>
    <xf numFmtId="4" fontId="8" fillId="3" borderId="5" xfId="0" applyNumberFormat="1" applyFont="1" applyFill="1" applyBorder="1"/>
    <xf numFmtId="0" fontId="8" fillId="3" borderId="7" xfId="0" applyFont="1" applyFill="1" applyBorder="1"/>
    <xf numFmtId="0" fontId="8" fillId="3" borderId="1" xfId="0" applyFont="1" applyFill="1" applyBorder="1" applyAlignment="1">
      <alignment horizontal="center"/>
    </xf>
    <xf numFmtId="4" fontId="8" fillId="0" borderId="13" xfId="0" applyNumberFormat="1" applyFont="1" applyBorder="1"/>
    <xf numFmtId="4" fontId="7" fillId="0" borderId="26" xfId="0" applyNumberFormat="1" applyFont="1" applyBorder="1"/>
    <xf numFmtId="4" fontId="8" fillId="0" borderId="9" xfId="0" applyNumberFormat="1" applyFont="1" applyBorder="1"/>
    <xf numFmtId="4" fontId="8" fillId="0" borderId="16" xfId="0" applyNumberFormat="1" applyFont="1" applyBorder="1"/>
    <xf numFmtId="0" fontId="8" fillId="3" borderId="3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3" fillId="3" borderId="10" xfId="0" applyFont="1" applyFill="1" applyBorder="1"/>
    <xf numFmtId="0" fontId="1" fillId="3" borderId="8" xfId="0" applyFont="1" applyFill="1" applyBorder="1"/>
    <xf numFmtId="2" fontId="4" fillId="0" borderId="6" xfId="0" applyNumberFormat="1" applyFont="1" applyBorder="1"/>
    <xf numFmtId="2" fontId="4" fillId="0" borderId="7" xfId="0" applyNumberFormat="1" applyFont="1" applyBorder="1"/>
    <xf numFmtId="165" fontId="4" fillId="0" borderId="6" xfId="0" applyNumberFormat="1" applyFont="1" applyBorder="1"/>
    <xf numFmtId="4" fontId="7" fillId="0" borderId="7" xfId="0" applyNumberFormat="1" applyFont="1" applyBorder="1"/>
    <xf numFmtId="0" fontId="5" fillId="0" borderId="0" xfId="0" applyFont="1" applyBorder="1" applyAlignment="1"/>
    <xf numFmtId="0" fontId="6" fillId="0" borderId="0" xfId="0" applyFont="1" applyBorder="1" applyAlignment="1"/>
    <xf numFmtId="44" fontId="0" fillId="0" borderId="0" xfId="0" applyNumberFormat="1" applyBorder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abSelected="1" topLeftCell="A19" zoomScaleNormal="100" zoomScaleSheetLayoutView="100" workbookViewId="0">
      <selection activeCell="I39" sqref="I39"/>
    </sheetView>
  </sheetViews>
  <sheetFormatPr defaultRowHeight="12.75" x14ac:dyDescent="0.2"/>
  <cols>
    <col min="1" max="2" width="4.85546875" customWidth="1"/>
    <col min="3" max="3" width="32.7109375" customWidth="1"/>
    <col min="4" max="4" width="14.42578125" customWidth="1"/>
    <col min="5" max="5" width="14.140625" customWidth="1"/>
    <col min="6" max="6" width="14.42578125" customWidth="1"/>
    <col min="7" max="7" width="7.140625" customWidth="1"/>
    <col min="9" max="9" width="24.28515625" customWidth="1"/>
  </cols>
  <sheetData>
    <row r="1" spans="1:7" ht="18" x14ac:dyDescent="0.25">
      <c r="C1" s="73" t="s">
        <v>62</v>
      </c>
      <c r="D1" s="74"/>
      <c r="E1" s="74"/>
      <c r="F1" s="74"/>
      <c r="G1" s="74"/>
    </row>
    <row r="2" spans="1:7" ht="16.5" thickBot="1" x14ac:dyDescent="0.3">
      <c r="C2" s="2"/>
      <c r="D2" s="8" t="s">
        <v>63</v>
      </c>
      <c r="E2" s="3"/>
      <c r="F2" s="3"/>
      <c r="G2" s="3"/>
    </row>
    <row r="3" spans="1:7" ht="16.5" thickBot="1" x14ac:dyDescent="0.3">
      <c r="A3" s="59" t="s">
        <v>61</v>
      </c>
      <c r="B3" s="59" t="s">
        <v>48</v>
      </c>
      <c r="C3" s="17" t="s">
        <v>5</v>
      </c>
      <c r="D3" s="64" t="s">
        <v>1</v>
      </c>
      <c r="E3" s="65" t="s">
        <v>24</v>
      </c>
      <c r="F3" s="64" t="s">
        <v>25</v>
      </c>
      <c r="G3" s="64" t="s">
        <v>27</v>
      </c>
    </row>
    <row r="4" spans="1:7" ht="15" customHeight="1" thickTop="1" x14ac:dyDescent="0.2">
      <c r="A4" s="30">
        <v>1111</v>
      </c>
      <c r="B4" s="30"/>
      <c r="C4" s="18" t="s">
        <v>6</v>
      </c>
      <c r="D4" s="9">
        <v>5900000</v>
      </c>
      <c r="E4" s="10">
        <v>5900000</v>
      </c>
      <c r="F4" s="6">
        <v>3087824.11</v>
      </c>
      <c r="G4" s="71">
        <f>F4/(E4/100)</f>
        <v>52.336001864406775</v>
      </c>
    </row>
    <row r="5" spans="1:7" ht="15" customHeight="1" x14ac:dyDescent="0.2">
      <c r="A5" s="31">
        <v>1112</v>
      </c>
      <c r="B5" s="31"/>
      <c r="C5" s="19" t="s">
        <v>7</v>
      </c>
      <c r="D5" s="11">
        <v>550000</v>
      </c>
      <c r="E5" s="12">
        <v>550000</v>
      </c>
      <c r="F5" s="6">
        <v>82257.399999999994</v>
      </c>
      <c r="G5" s="69">
        <f t="shared" ref="G5:G43" si="0">F5/(E5/100)</f>
        <v>14.955890909090908</v>
      </c>
    </row>
    <row r="6" spans="1:7" ht="15" customHeight="1" x14ac:dyDescent="0.2">
      <c r="A6" s="31">
        <v>1121</v>
      </c>
      <c r="B6" s="31"/>
      <c r="C6" s="19" t="s">
        <v>8</v>
      </c>
      <c r="D6" s="11">
        <v>6600000</v>
      </c>
      <c r="E6" s="12">
        <v>6600000</v>
      </c>
      <c r="F6" s="6">
        <v>3191311.27</v>
      </c>
      <c r="G6" s="69">
        <f t="shared" si="0"/>
        <v>48.353201060606061</v>
      </c>
    </row>
    <row r="7" spans="1:7" ht="15" customHeight="1" x14ac:dyDescent="0.2">
      <c r="A7" s="31">
        <v>1122</v>
      </c>
      <c r="B7" s="31"/>
      <c r="C7" s="19" t="s">
        <v>9</v>
      </c>
      <c r="D7" s="11">
        <v>300000</v>
      </c>
      <c r="E7" s="12">
        <v>446400</v>
      </c>
      <c r="F7" s="6">
        <v>446310</v>
      </c>
      <c r="G7" s="69">
        <f>F7/(E7/100)</f>
        <v>99.979838709677423</v>
      </c>
    </row>
    <row r="8" spans="1:7" ht="15" customHeight="1" x14ac:dyDescent="0.2">
      <c r="A8" s="31">
        <v>1113</v>
      </c>
      <c r="B8" s="31"/>
      <c r="C8" s="31" t="s">
        <v>10</v>
      </c>
      <c r="D8" s="11">
        <v>710000</v>
      </c>
      <c r="E8" s="12">
        <v>710000</v>
      </c>
      <c r="F8" s="72">
        <v>331132.46999999997</v>
      </c>
      <c r="G8" s="70">
        <f t="shared" si="0"/>
        <v>46.638376056338025</v>
      </c>
    </row>
    <row r="9" spans="1:7" ht="15" customHeight="1" x14ac:dyDescent="0.2">
      <c r="A9" s="31">
        <v>1211</v>
      </c>
      <c r="B9" s="31"/>
      <c r="C9" s="19" t="s">
        <v>11</v>
      </c>
      <c r="D9" s="13">
        <v>12800000</v>
      </c>
      <c r="E9" s="12">
        <v>12632900</v>
      </c>
      <c r="F9" s="6">
        <v>6460162.04</v>
      </c>
      <c r="G9" s="7">
        <f t="shared" si="0"/>
        <v>51.13760134252626</v>
      </c>
    </row>
    <row r="10" spans="1:7" ht="15" customHeight="1" x14ac:dyDescent="0.2">
      <c r="A10" s="31">
        <v>1511</v>
      </c>
      <c r="B10" s="31"/>
      <c r="C10" s="19" t="s">
        <v>28</v>
      </c>
      <c r="D10" s="11">
        <v>2000000</v>
      </c>
      <c r="E10" s="12">
        <v>2000000</v>
      </c>
      <c r="F10" s="6">
        <v>1308712.3799999999</v>
      </c>
      <c r="G10" s="7">
        <f t="shared" si="0"/>
        <v>65.435618999999988</v>
      </c>
    </row>
    <row r="11" spans="1:7" ht="15" customHeight="1" x14ac:dyDescent="0.2">
      <c r="A11" s="31"/>
      <c r="B11" s="31">
        <v>1361</v>
      </c>
      <c r="C11" s="19" t="s">
        <v>12</v>
      </c>
      <c r="D11" s="11">
        <v>70000</v>
      </c>
      <c r="E11" s="12">
        <v>70000</v>
      </c>
      <c r="F11" s="6">
        <v>34140</v>
      </c>
      <c r="G11" s="7">
        <f t="shared" si="0"/>
        <v>48.771428571428572</v>
      </c>
    </row>
    <row r="12" spans="1:7" ht="15" customHeight="1" x14ac:dyDescent="0.2">
      <c r="A12" s="31"/>
      <c r="B12" s="31">
        <v>1341</v>
      </c>
      <c r="C12" s="19" t="s">
        <v>29</v>
      </c>
      <c r="D12" s="11">
        <v>50000</v>
      </c>
      <c r="E12" s="12">
        <v>50000</v>
      </c>
      <c r="F12" s="6">
        <v>49703</v>
      </c>
      <c r="G12" s="7">
        <f t="shared" si="0"/>
        <v>99.406000000000006</v>
      </c>
    </row>
    <row r="13" spans="1:7" ht="15" customHeight="1" x14ac:dyDescent="0.2">
      <c r="A13" s="31"/>
      <c r="B13" s="31">
        <v>1343</v>
      </c>
      <c r="C13" s="19" t="s">
        <v>13</v>
      </c>
      <c r="D13" s="11">
        <v>30000</v>
      </c>
      <c r="E13" s="12">
        <v>30000</v>
      </c>
      <c r="F13" s="6">
        <v>24850</v>
      </c>
      <c r="G13" s="7">
        <f t="shared" si="0"/>
        <v>82.833333333333329</v>
      </c>
    </row>
    <row r="14" spans="1:7" ht="15" customHeight="1" x14ac:dyDescent="0.2">
      <c r="A14" s="31"/>
      <c r="B14" s="31">
        <v>1031</v>
      </c>
      <c r="C14" s="19" t="s">
        <v>0</v>
      </c>
      <c r="D14" s="11">
        <v>1300000</v>
      </c>
      <c r="E14" s="12">
        <v>1300000</v>
      </c>
      <c r="F14" s="6">
        <v>1318284.1499999999</v>
      </c>
      <c r="G14" s="7">
        <f t="shared" si="0"/>
        <v>101.40647307692306</v>
      </c>
    </row>
    <row r="15" spans="1:7" ht="15" customHeight="1" x14ac:dyDescent="0.2">
      <c r="A15" s="31"/>
      <c r="B15" s="31">
        <v>3314</v>
      </c>
      <c r="C15" s="19" t="s">
        <v>2</v>
      </c>
      <c r="D15" s="13">
        <v>9000</v>
      </c>
      <c r="E15" s="12">
        <v>9000</v>
      </c>
      <c r="F15" s="6">
        <v>2960</v>
      </c>
      <c r="G15" s="7">
        <f t="shared" si="0"/>
        <v>32.888888888888886</v>
      </c>
    </row>
    <row r="16" spans="1:7" ht="15" customHeight="1" x14ac:dyDescent="0.2">
      <c r="A16" s="31"/>
      <c r="B16" s="31">
        <v>3341</v>
      </c>
      <c r="C16" s="19" t="s">
        <v>30</v>
      </c>
      <c r="D16" s="11">
        <v>3000</v>
      </c>
      <c r="E16" s="12">
        <v>3000</v>
      </c>
      <c r="F16" s="6">
        <v>684</v>
      </c>
      <c r="G16" s="7">
        <f t="shared" si="0"/>
        <v>22.8</v>
      </c>
    </row>
    <row r="17" spans="1:7" ht="15" customHeight="1" x14ac:dyDescent="0.2">
      <c r="A17" s="31"/>
      <c r="B17" s="31">
        <v>3319</v>
      </c>
      <c r="C17" s="19" t="s">
        <v>21</v>
      </c>
      <c r="D17" s="13">
        <v>320000</v>
      </c>
      <c r="E17" s="12">
        <v>320000</v>
      </c>
      <c r="F17" s="6">
        <v>150388</v>
      </c>
      <c r="G17" s="7">
        <f t="shared" si="0"/>
        <v>46.996250000000003</v>
      </c>
    </row>
    <row r="18" spans="1:7" ht="15" customHeight="1" x14ac:dyDescent="0.2">
      <c r="A18" s="31"/>
      <c r="B18" s="31">
        <v>3349</v>
      </c>
      <c r="C18" s="19" t="s">
        <v>3</v>
      </c>
      <c r="D18" s="11">
        <v>11000</v>
      </c>
      <c r="E18" s="12">
        <v>11000</v>
      </c>
      <c r="F18" s="6">
        <v>2783</v>
      </c>
      <c r="G18" s="7">
        <f t="shared" si="0"/>
        <v>25.3</v>
      </c>
    </row>
    <row r="19" spans="1:7" ht="16.149999999999999" customHeight="1" x14ac:dyDescent="0.2">
      <c r="A19" s="31"/>
      <c r="B19" s="31">
        <v>3412</v>
      </c>
      <c r="C19" s="20" t="s">
        <v>41</v>
      </c>
      <c r="D19" s="11">
        <v>130000</v>
      </c>
      <c r="E19" s="12">
        <v>130000</v>
      </c>
      <c r="F19" s="6">
        <v>96342</v>
      </c>
      <c r="G19" s="7">
        <f t="shared" si="0"/>
        <v>74.109230769230763</v>
      </c>
    </row>
    <row r="20" spans="1:7" ht="15" customHeight="1" x14ac:dyDescent="0.2">
      <c r="A20" s="31"/>
      <c r="B20" s="31">
        <v>3632</v>
      </c>
      <c r="C20" s="19" t="s">
        <v>14</v>
      </c>
      <c r="D20" s="11">
        <v>1060000</v>
      </c>
      <c r="E20" s="12">
        <v>1060000</v>
      </c>
      <c r="F20" s="6">
        <v>985119</v>
      </c>
      <c r="G20" s="7">
        <f t="shared" si="0"/>
        <v>92.935754716981137</v>
      </c>
    </row>
    <row r="21" spans="1:7" ht="15" customHeight="1" x14ac:dyDescent="0.2">
      <c r="A21" s="31"/>
      <c r="B21" s="31">
        <v>1340</v>
      </c>
      <c r="C21" s="20" t="s">
        <v>31</v>
      </c>
      <c r="D21" s="11">
        <v>1240000</v>
      </c>
      <c r="E21" s="12">
        <v>1240000</v>
      </c>
      <c r="F21" s="6">
        <v>1160118</v>
      </c>
      <c r="G21" s="7">
        <f t="shared" si="0"/>
        <v>93.557903225806456</v>
      </c>
    </row>
    <row r="22" spans="1:7" ht="15.6" customHeight="1" x14ac:dyDescent="0.2">
      <c r="A22" s="31"/>
      <c r="B22" s="31">
        <v>6171</v>
      </c>
      <c r="C22" s="21" t="s">
        <v>42</v>
      </c>
      <c r="D22" s="11">
        <v>6000</v>
      </c>
      <c r="E22" s="12">
        <v>6000</v>
      </c>
      <c r="F22" s="6">
        <v>2600</v>
      </c>
      <c r="G22" s="7">
        <f t="shared" si="0"/>
        <v>43.333333333333336</v>
      </c>
    </row>
    <row r="23" spans="1:7" ht="15" customHeight="1" x14ac:dyDescent="0.2">
      <c r="A23" s="31"/>
      <c r="B23" s="31">
        <v>3639</v>
      </c>
      <c r="C23" s="20" t="s">
        <v>51</v>
      </c>
      <c r="D23" s="13">
        <v>3600000</v>
      </c>
      <c r="E23" s="12">
        <v>3600000</v>
      </c>
      <c r="F23" s="6">
        <v>792552</v>
      </c>
      <c r="G23" s="7">
        <f t="shared" si="0"/>
        <v>22.015333333333334</v>
      </c>
    </row>
    <row r="24" spans="1:7" ht="26.45" customHeight="1" x14ac:dyDescent="0.2">
      <c r="A24" s="31"/>
      <c r="B24" s="31">
        <v>3639</v>
      </c>
      <c r="C24" s="20" t="s">
        <v>50</v>
      </c>
      <c r="D24" s="11">
        <v>420000</v>
      </c>
      <c r="E24" s="12">
        <v>420000</v>
      </c>
      <c r="F24" s="6">
        <v>24894</v>
      </c>
      <c r="G24" s="7">
        <f t="shared" si="0"/>
        <v>5.927142857142857</v>
      </c>
    </row>
    <row r="25" spans="1:7" ht="15" customHeight="1" x14ac:dyDescent="0.2">
      <c r="A25" s="31"/>
      <c r="B25" s="31">
        <v>3612</v>
      </c>
      <c r="C25" s="19" t="s">
        <v>20</v>
      </c>
      <c r="D25" s="11">
        <v>165000</v>
      </c>
      <c r="E25" s="12">
        <v>165000</v>
      </c>
      <c r="F25" s="6">
        <v>72191</v>
      </c>
      <c r="G25" s="7">
        <f t="shared" si="0"/>
        <v>43.75212121212121</v>
      </c>
    </row>
    <row r="26" spans="1:7" ht="15" customHeight="1" x14ac:dyDescent="0.2">
      <c r="A26" s="31"/>
      <c r="B26" s="31">
        <v>4350</v>
      </c>
      <c r="C26" s="22" t="s">
        <v>15</v>
      </c>
      <c r="D26" s="11">
        <v>132000</v>
      </c>
      <c r="E26" s="12">
        <v>132000</v>
      </c>
      <c r="F26" s="6">
        <v>78744</v>
      </c>
      <c r="G26" s="7">
        <f t="shared" si="0"/>
        <v>59.654545454545456</v>
      </c>
    </row>
    <row r="27" spans="1:7" ht="29.85" customHeight="1" x14ac:dyDescent="0.2">
      <c r="A27" s="31"/>
      <c r="B27" s="31">
        <v>3613</v>
      </c>
      <c r="C27" s="20" t="s">
        <v>32</v>
      </c>
      <c r="D27" s="11">
        <v>370000</v>
      </c>
      <c r="E27" s="12">
        <v>370000</v>
      </c>
      <c r="F27" s="6">
        <v>178791.82</v>
      </c>
      <c r="G27" s="7">
        <f t="shared" si="0"/>
        <v>48.322113513513514</v>
      </c>
    </row>
    <row r="28" spans="1:7" ht="15" customHeight="1" x14ac:dyDescent="0.2">
      <c r="A28" s="31"/>
      <c r="B28" s="31">
        <v>3725</v>
      </c>
      <c r="C28" s="20" t="s">
        <v>19</v>
      </c>
      <c r="D28" s="11">
        <v>250000</v>
      </c>
      <c r="E28" s="12">
        <v>250000</v>
      </c>
      <c r="F28" s="6">
        <v>69137.83</v>
      </c>
      <c r="G28" s="7">
        <f t="shared" si="0"/>
        <v>27.655132000000002</v>
      </c>
    </row>
    <row r="29" spans="1:7" ht="15" customHeight="1" x14ac:dyDescent="0.2">
      <c r="A29" s="31"/>
      <c r="B29" s="31">
        <v>6310</v>
      </c>
      <c r="C29" s="20" t="s">
        <v>16</v>
      </c>
      <c r="D29" s="11">
        <v>2000</v>
      </c>
      <c r="E29" s="12">
        <v>2000</v>
      </c>
      <c r="F29" s="6">
        <v>579.48</v>
      </c>
      <c r="G29" s="7">
        <f t="shared" si="0"/>
        <v>28.974</v>
      </c>
    </row>
    <row r="30" spans="1:7" ht="15" customHeight="1" x14ac:dyDescent="0.2">
      <c r="A30" s="31">
        <v>1351</v>
      </c>
      <c r="B30" s="31"/>
      <c r="C30" s="19" t="s">
        <v>23</v>
      </c>
      <c r="D30" s="11">
        <v>110000</v>
      </c>
      <c r="E30" s="12">
        <v>110000</v>
      </c>
      <c r="F30" s="6">
        <v>67227.990000000005</v>
      </c>
      <c r="G30" s="7">
        <f t="shared" si="0"/>
        <v>61.116354545454548</v>
      </c>
    </row>
    <row r="31" spans="1:7" ht="16.899999999999999" customHeight="1" x14ac:dyDescent="0.2">
      <c r="A31" s="31">
        <v>1355</v>
      </c>
      <c r="B31" s="31"/>
      <c r="C31" s="20" t="s">
        <v>40</v>
      </c>
      <c r="D31" s="11">
        <v>180000</v>
      </c>
      <c r="E31" s="12">
        <v>180000</v>
      </c>
      <c r="F31" s="6">
        <v>104752.18</v>
      </c>
      <c r="G31" s="7">
        <f t="shared" si="0"/>
        <v>58.195655555555554</v>
      </c>
    </row>
    <row r="32" spans="1:7" ht="15" customHeight="1" x14ac:dyDescent="0.2">
      <c r="A32" s="31"/>
      <c r="B32" s="31">
        <v>3722</v>
      </c>
      <c r="C32" s="19" t="s">
        <v>17</v>
      </c>
      <c r="D32" s="11">
        <v>35000</v>
      </c>
      <c r="E32" s="12">
        <v>35000</v>
      </c>
      <c r="F32" s="6">
        <v>12650</v>
      </c>
      <c r="G32" s="7">
        <f t="shared" si="0"/>
        <v>36.142857142857146</v>
      </c>
    </row>
    <row r="33" spans="1:9" ht="15" customHeight="1" x14ac:dyDescent="0.2">
      <c r="A33" s="31">
        <v>4112</v>
      </c>
      <c r="B33" s="31"/>
      <c r="C33" s="19" t="s">
        <v>33</v>
      </c>
      <c r="D33" s="13">
        <v>776500</v>
      </c>
      <c r="E33" s="12">
        <v>776500</v>
      </c>
      <c r="F33" s="6">
        <v>388200</v>
      </c>
      <c r="G33" s="7">
        <f t="shared" si="0"/>
        <v>49.993560849967807</v>
      </c>
    </row>
    <row r="34" spans="1:9" ht="15" customHeight="1" x14ac:dyDescent="0.2">
      <c r="A34" s="31">
        <v>4121</v>
      </c>
      <c r="B34" s="31"/>
      <c r="C34" s="19" t="s">
        <v>34</v>
      </c>
      <c r="D34" s="11">
        <v>13000</v>
      </c>
      <c r="E34" s="12">
        <v>13000</v>
      </c>
      <c r="F34" s="6">
        <v>0</v>
      </c>
      <c r="G34" s="7">
        <f t="shared" si="0"/>
        <v>0</v>
      </c>
    </row>
    <row r="35" spans="1:9" ht="15" customHeight="1" x14ac:dyDescent="0.2">
      <c r="A35" s="31"/>
      <c r="B35" s="31">
        <v>5512</v>
      </c>
      <c r="C35" s="19" t="s">
        <v>39</v>
      </c>
      <c r="D35" s="11">
        <v>10000</v>
      </c>
      <c r="E35" s="12">
        <v>10000</v>
      </c>
      <c r="F35" s="6">
        <v>2020</v>
      </c>
      <c r="G35" s="7">
        <f t="shared" si="0"/>
        <v>20.2</v>
      </c>
    </row>
    <row r="36" spans="1:9" ht="15" customHeight="1" x14ac:dyDescent="0.2">
      <c r="A36" s="31"/>
      <c r="B36" s="31">
        <v>3745</v>
      </c>
      <c r="C36" s="19" t="s">
        <v>35</v>
      </c>
      <c r="D36" s="11">
        <v>5000</v>
      </c>
      <c r="E36" s="12">
        <v>5000</v>
      </c>
      <c r="F36" s="6">
        <v>250</v>
      </c>
      <c r="G36" s="7">
        <f t="shared" si="0"/>
        <v>5</v>
      </c>
    </row>
    <row r="37" spans="1:9" s="1" customFormat="1" ht="15" customHeight="1" x14ac:dyDescent="0.2">
      <c r="A37" s="31"/>
      <c r="B37" s="31">
        <v>3633</v>
      </c>
      <c r="C37" s="20" t="s">
        <v>37</v>
      </c>
      <c r="D37" s="11">
        <v>46000</v>
      </c>
      <c r="E37" s="12">
        <v>46700</v>
      </c>
      <c r="F37" s="6">
        <v>46632.19</v>
      </c>
      <c r="G37" s="7">
        <f t="shared" si="0"/>
        <v>99.854796573875802</v>
      </c>
      <c r="I37"/>
    </row>
    <row r="38" spans="1:9" s="1" customFormat="1" ht="15" customHeight="1" x14ac:dyDescent="0.25">
      <c r="A38" s="31">
        <v>4116</v>
      </c>
      <c r="B38" s="32"/>
      <c r="C38" s="20" t="s">
        <v>38</v>
      </c>
      <c r="D38" s="13">
        <v>200000</v>
      </c>
      <c r="E38" s="12">
        <v>620900</v>
      </c>
      <c r="F38" s="6">
        <v>85864</v>
      </c>
      <c r="G38" s="7">
        <f t="shared" si="0"/>
        <v>13.828957964245451</v>
      </c>
      <c r="I38"/>
    </row>
    <row r="39" spans="1:9" s="1" customFormat="1" ht="15" customHeight="1" x14ac:dyDescent="0.2">
      <c r="A39" s="31"/>
      <c r="B39" s="31">
        <v>2212</v>
      </c>
      <c r="C39" s="20" t="s">
        <v>59</v>
      </c>
      <c r="D39" s="13"/>
      <c r="E39" s="12">
        <v>20000</v>
      </c>
      <c r="F39" s="6">
        <v>20000</v>
      </c>
      <c r="G39" s="7">
        <f t="shared" si="0"/>
        <v>100</v>
      </c>
      <c r="I39"/>
    </row>
    <row r="40" spans="1:9" s="1" customFormat="1" ht="15" customHeight="1" x14ac:dyDescent="0.2">
      <c r="A40" s="31"/>
      <c r="B40" s="31">
        <v>2132</v>
      </c>
      <c r="C40" s="20" t="s">
        <v>58</v>
      </c>
      <c r="D40" s="13">
        <v>1500</v>
      </c>
      <c r="E40" s="12">
        <v>1500</v>
      </c>
      <c r="F40" s="6">
        <v>363</v>
      </c>
      <c r="G40" s="7">
        <f t="shared" si="0"/>
        <v>24.2</v>
      </c>
      <c r="I40"/>
    </row>
    <row r="41" spans="1:9" s="1" customFormat="1" ht="15" customHeight="1" x14ac:dyDescent="0.2">
      <c r="A41" s="31"/>
      <c r="B41" s="31">
        <v>3726</v>
      </c>
      <c r="C41" s="20" t="s">
        <v>60</v>
      </c>
      <c r="D41" s="13">
        <v>16000</v>
      </c>
      <c r="E41" s="12">
        <v>16000</v>
      </c>
      <c r="F41" s="6">
        <v>21159</v>
      </c>
      <c r="G41" s="7">
        <f>F41/(E41/100)</f>
        <v>132.24375000000001</v>
      </c>
      <c r="I41"/>
    </row>
    <row r="42" spans="1:9" s="1" customFormat="1" ht="15" customHeight="1" x14ac:dyDescent="0.2">
      <c r="A42" s="31"/>
      <c r="B42" s="31">
        <v>6330</v>
      </c>
      <c r="C42" s="18" t="s">
        <v>52</v>
      </c>
      <c r="D42" s="14"/>
      <c r="E42" s="15"/>
      <c r="F42" s="6"/>
      <c r="G42" s="7"/>
      <c r="I42"/>
    </row>
    <row r="43" spans="1:9" s="1" customFormat="1" ht="15.75" customHeight="1" thickBot="1" x14ac:dyDescent="0.25">
      <c r="C43" s="27" t="s">
        <v>4</v>
      </c>
      <c r="D43" s="28">
        <f>SUM(D4:D42)</f>
        <v>39421000</v>
      </c>
      <c r="E43" s="28">
        <f>SUM(E4:E42)</f>
        <v>39841900</v>
      </c>
      <c r="F43" s="29">
        <f>SUM(F4:F42)</f>
        <v>20701689.309999999</v>
      </c>
      <c r="G43" s="42">
        <f t="shared" si="0"/>
        <v>51.959593568579805</v>
      </c>
      <c r="I43"/>
    </row>
    <row r="44" spans="1:9" s="1" customFormat="1" ht="15.75" thickTop="1" x14ac:dyDescent="0.2"/>
    <row r="45" spans="1:9" s="1" customFormat="1" ht="15" customHeight="1" x14ac:dyDescent="0.2"/>
    <row r="46" spans="1:9" s="1" customFormat="1" ht="15" customHeight="1" x14ac:dyDescent="0.2"/>
    <row r="47" spans="1:9" s="1" customFormat="1" ht="99" customHeight="1" x14ac:dyDescent="0.2"/>
    <row r="48" spans="1:9" s="1" customFormat="1" ht="15" customHeight="1" thickBot="1" x14ac:dyDescent="0.3">
      <c r="C48" s="53" t="s">
        <v>43</v>
      </c>
      <c r="D48" s="46"/>
      <c r="E48" s="46"/>
      <c r="F48" s="47"/>
      <c r="G48" s="48"/>
    </row>
    <row r="49" spans="3:8" s="1" customFormat="1" ht="15.75" customHeight="1" thickBot="1" x14ac:dyDescent="0.25">
      <c r="C49" s="25" t="s">
        <v>18</v>
      </c>
      <c r="D49" s="60">
        <v>-2220000</v>
      </c>
      <c r="E49" s="60">
        <v>-2220000</v>
      </c>
      <c r="F49" s="33">
        <v>-1110000</v>
      </c>
      <c r="G49" s="34">
        <f>F49/(E49/100)</f>
        <v>50</v>
      </c>
    </row>
    <row r="50" spans="3:8" s="1" customFormat="1" ht="15.75" thickBot="1" x14ac:dyDescent="0.25">
      <c r="C50" s="35" t="s">
        <v>26</v>
      </c>
      <c r="D50" s="36"/>
      <c r="E50" s="61"/>
      <c r="F50" s="36">
        <v>-11901.82</v>
      </c>
      <c r="G50" s="26"/>
      <c r="H50" s="4"/>
    </row>
    <row r="51" spans="3:8" s="1" customFormat="1" ht="15" x14ac:dyDescent="0.2">
      <c r="C51" s="31" t="s">
        <v>36</v>
      </c>
      <c r="D51" s="62"/>
      <c r="E51" s="62"/>
      <c r="F51" s="37"/>
      <c r="G51" s="38"/>
    </row>
    <row r="52" spans="3:8" s="1" customFormat="1" ht="15.75" thickBot="1" x14ac:dyDescent="0.25">
      <c r="C52" s="39" t="s">
        <v>22</v>
      </c>
      <c r="D52" s="40">
        <v>5475000</v>
      </c>
      <c r="E52" s="63">
        <v>5475000</v>
      </c>
      <c r="F52" s="40">
        <v>-1545883.38</v>
      </c>
      <c r="G52" s="41">
        <f>F52/(E52/100)</f>
        <v>-28.235312876712328</v>
      </c>
    </row>
    <row r="53" spans="3:8" s="1" customFormat="1" ht="15.75" thickBot="1" x14ac:dyDescent="0.25">
      <c r="C53" s="43" t="s">
        <v>57</v>
      </c>
      <c r="D53" s="44">
        <f>SUM(D49:D52)</f>
        <v>3255000</v>
      </c>
      <c r="E53" s="44">
        <f>SUM(E49:E52)</f>
        <v>3255000</v>
      </c>
      <c r="F53" s="44">
        <f>SUM(F49:F52)</f>
        <v>-2667785.2000000002</v>
      </c>
      <c r="G53" s="45">
        <f>F53/(E53/100)</f>
        <v>-81.959606758832578</v>
      </c>
    </row>
    <row r="54" spans="3:8" ht="13.5" thickTop="1" x14ac:dyDescent="0.2"/>
    <row r="55" spans="3:8" x14ac:dyDescent="0.2">
      <c r="C55" s="5"/>
      <c r="D55" s="5"/>
      <c r="E55" s="5"/>
      <c r="F55" s="5"/>
      <c r="G55" s="5"/>
    </row>
    <row r="56" spans="3:8" x14ac:dyDescent="0.2">
      <c r="C56" s="5"/>
      <c r="D56" s="5"/>
      <c r="E56" s="5"/>
      <c r="F56" s="5"/>
      <c r="G56" s="5"/>
    </row>
    <row r="57" spans="3:8" x14ac:dyDescent="0.2">
      <c r="C57" s="5"/>
      <c r="D57" s="5"/>
      <c r="E57" s="5"/>
      <c r="F57" s="5"/>
      <c r="G57" s="5"/>
    </row>
    <row r="58" spans="3:8" ht="16.5" thickBot="1" x14ac:dyDescent="0.3">
      <c r="C58" s="53" t="s">
        <v>49</v>
      </c>
      <c r="D58" s="75"/>
      <c r="E58" s="75"/>
      <c r="F58" s="75"/>
      <c r="G58" s="75"/>
    </row>
    <row r="59" spans="3:8" ht="15" x14ac:dyDescent="0.2">
      <c r="C59" s="68"/>
      <c r="D59" s="66" t="s">
        <v>53</v>
      </c>
      <c r="E59" s="66" t="s">
        <v>54</v>
      </c>
      <c r="F59" s="66" t="s">
        <v>55</v>
      </c>
      <c r="G59" s="67"/>
    </row>
    <row r="60" spans="3:8" x14ac:dyDescent="0.2">
      <c r="C60" s="16" t="s">
        <v>44</v>
      </c>
      <c r="D60" s="54">
        <v>30540000</v>
      </c>
      <c r="E60" s="54">
        <v>30519300</v>
      </c>
      <c r="F60" s="54">
        <v>16348500.84</v>
      </c>
      <c r="G60" s="55">
        <f>F60/(E60/100)</f>
        <v>53.56774513176908</v>
      </c>
    </row>
    <row r="61" spans="3:8" x14ac:dyDescent="0.2">
      <c r="C61" s="16" t="s">
        <v>45</v>
      </c>
      <c r="D61" s="54">
        <v>4291500</v>
      </c>
      <c r="E61" s="54">
        <v>4312200</v>
      </c>
      <c r="F61" s="54">
        <v>3086572.47</v>
      </c>
      <c r="G61" s="50">
        <f>F61/(E61/100)</f>
        <v>71.577674272992908</v>
      </c>
    </row>
    <row r="62" spans="3:8" x14ac:dyDescent="0.2">
      <c r="C62" s="16" t="s">
        <v>47</v>
      </c>
      <c r="D62" s="54">
        <v>3600000</v>
      </c>
      <c r="E62" s="54">
        <v>3600000</v>
      </c>
      <c r="F62" s="54">
        <v>792552</v>
      </c>
      <c r="G62" s="50">
        <f>F62/(E62/100)</f>
        <v>22.015333333333334</v>
      </c>
    </row>
    <row r="63" spans="3:8" x14ac:dyDescent="0.2">
      <c r="C63" s="16" t="s">
        <v>46</v>
      </c>
      <c r="D63" s="54">
        <v>989500</v>
      </c>
      <c r="E63" s="54">
        <v>1410400</v>
      </c>
      <c r="F63" s="54">
        <v>474064</v>
      </c>
      <c r="G63" s="50">
        <f>F63/(E63/100)</f>
        <v>33.612024957458878</v>
      </c>
    </row>
    <row r="64" spans="3:8" x14ac:dyDescent="0.2">
      <c r="C64" s="56" t="s">
        <v>56</v>
      </c>
      <c r="D64" s="57">
        <f>SUM(D60:D63)</f>
        <v>39421000</v>
      </c>
      <c r="E64" s="57">
        <f>SUM(E60:E63)</f>
        <v>39841900</v>
      </c>
      <c r="F64" s="57">
        <f>SUM(F60:F63)</f>
        <v>20701689.309999999</v>
      </c>
      <c r="G64" s="58">
        <f>F64/(E64/100)</f>
        <v>51.959593568579805</v>
      </c>
    </row>
    <row r="65" spans="3:7" x14ac:dyDescent="0.2">
      <c r="C65" s="49"/>
      <c r="D65" s="23"/>
      <c r="E65" s="23"/>
      <c r="F65" s="23"/>
      <c r="G65" s="50"/>
    </row>
    <row r="66" spans="3:7" ht="13.5" thickBot="1" x14ac:dyDescent="0.25">
      <c r="C66" s="51"/>
      <c r="D66" s="24"/>
      <c r="E66" s="24"/>
      <c r="F66" s="24"/>
      <c r="G66" s="52"/>
    </row>
  </sheetData>
  <mergeCells count="2">
    <mergeCell ref="C1:G1"/>
    <mergeCell ref="D58:G58"/>
  </mergeCells>
  <phoneticPr fontId="4" type="noConversion"/>
  <pageMargins left="0.43" right="0.51" top="0.2" bottom="0.2" header="0.38" footer="0.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Tomášek Radim</dc:creator>
  <cp:lastModifiedBy>Hana Wranová</cp:lastModifiedBy>
  <cp:lastPrinted>2016-07-20T12:52:53Z</cp:lastPrinted>
  <dcterms:created xsi:type="dcterms:W3CDTF">2005-11-09T18:54:19Z</dcterms:created>
  <dcterms:modified xsi:type="dcterms:W3CDTF">2016-08-25T11:23:03Z</dcterms:modified>
</cp:coreProperties>
</file>